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F:\Donnees\Communication\De Backer\COMMUNICATION\aisne.com\MISE EN LIGNE\LOGEMENT ET HABITAT\"/>
    </mc:Choice>
  </mc:AlternateContent>
  <xr:revisionPtr revIDLastSave="0" documentId="8_{C3409C1E-A43A-4D0D-A9DF-96F9B4052270}" xr6:coauthVersionLast="47" xr6:coauthVersionMax="47" xr10:uidLastSave="{00000000-0000-0000-0000-000000000000}"/>
  <bookViews>
    <workbookView xWindow="5760" yWindow="3396" windowWidth="17280" windowHeight="8964" xr2:uid="{00000000-000D-0000-FFFF-FFFF00000000}"/>
  </bookViews>
  <sheets>
    <sheet name="Calculette FSL" sheetId="2" r:id="rId1"/>
    <sheet name="Feuil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C9" i="2"/>
  <c r="C10" i="2" l="1"/>
  <c r="E12" i="2" s="1"/>
  <c r="E19" i="2" s="1"/>
  <c r="C23" i="2" s="1"/>
  <c r="C22" i="2" l="1"/>
  <c r="C21" i="2"/>
  <c r="C17" i="3"/>
</calcChain>
</file>

<file path=xl/sharedStrings.xml><?xml version="1.0" encoding="utf-8"?>
<sst xmlns="http://schemas.openxmlformats.org/spreadsheetml/2006/main" count="45" uniqueCount="42">
  <si>
    <t>NON</t>
  </si>
  <si>
    <t>OUI</t>
  </si>
  <si>
    <t>à masquer</t>
  </si>
  <si>
    <t>Demande d'aide FSL énergie</t>
  </si>
  <si>
    <t>vérification de l'éligibilité</t>
  </si>
  <si>
    <t xml:space="preserve">1) </t>
  </si>
  <si>
    <t>montant total des ressources de toutes les personnes vivant au foyer(salaires, pensions, RSA, prestations familiales, AAH) (hors aide au logement et AEEH)</t>
  </si>
  <si>
    <t>2)</t>
  </si>
  <si>
    <t>vivez-vous en couple ?</t>
  </si>
  <si>
    <t>OUI/NON</t>
  </si>
  <si>
    <t>3)</t>
  </si>
  <si>
    <t xml:space="preserve">nombre d'enfants au foyer  </t>
  </si>
  <si>
    <t>4)</t>
  </si>
  <si>
    <t>calcul du quotient social</t>
  </si>
  <si>
    <t>Couple</t>
  </si>
  <si>
    <t>personne isolée</t>
  </si>
  <si>
    <t>sans enfant</t>
  </si>
  <si>
    <t>1 enfant</t>
  </si>
  <si>
    <t>2 enfant</t>
  </si>
  <si>
    <t>3 enfant</t>
  </si>
  <si>
    <t>4 enfant</t>
  </si>
  <si>
    <t>par enfant supplémentaire</t>
  </si>
  <si>
    <t>"+0,4"</t>
  </si>
  <si>
    <t>Y</t>
  </si>
  <si>
    <t>calcul quotient (montant des ressources/ unité conso (tableau ci-dessus)</t>
  </si>
  <si>
    <t>5)</t>
  </si>
  <si>
    <t>travaillez-vous, percevez-vous de l'AAH ou êtes-vous à la retraite ?</t>
  </si>
  <si>
    <t>si OUI, quotient plafonné à 753 (montant révisable au 01/01)</t>
  </si>
  <si>
    <t>si NON, quotient plafonné à 565(montant révisable au 01/01)</t>
  </si>
  <si>
    <t>6)</t>
  </si>
  <si>
    <t>si le quotient calculé est supérieur au plafond, message "vous n'êtes pas éligible au FSL"</t>
  </si>
  <si>
    <t>si  le quotient calculé est inférieur au plafond, diriger vers le formulaire XCONTACT</t>
  </si>
  <si>
    <t>?</t>
  </si>
  <si>
    <t>3. Combien d'enfants ou de personnes en plus vivent dans votre foyer ?</t>
  </si>
  <si>
    <t xml:space="preserve">CALCULATRICE FSL ÉNERGIE 
</t>
  </si>
  <si>
    <r>
      <t xml:space="preserve">1. Indiquez le montant MENSUEL total des ressources du Foyer </t>
    </r>
    <r>
      <rPr>
        <sz val="12"/>
        <color theme="1"/>
        <rFont val="Calibri"/>
        <family val="2"/>
        <scheme val="minor"/>
      </rPr>
      <t>(de toutes les personnes vivant au foyer, y compris les prestations versées par la CAF sauf  l'Aide au Logement ou APL et l'AEEH)</t>
    </r>
  </si>
  <si>
    <t>2. Vivez-vous en couple ? (OUI/NON)</t>
  </si>
  <si>
    <t>POUR SAVOIR SI VOUS ÊTES OU NON ÉLIGIBLE AU FONDS DE SOLIDARITÉ LOGEMENT ÉNERGIE, 
renseignez les cases ci-dessous</t>
  </si>
  <si>
    <t>LE MONTANT DE VOTRE QUOTIENT SOCIAL (QS) EST DE</t>
  </si>
  <si>
    <r>
      <t xml:space="preserve">LE PLAFOND DE VOTRE QUOTIENT SOCIAL (QS) EST DE 
</t>
    </r>
    <r>
      <rPr>
        <sz val="12"/>
        <color rgb="FF0070C0"/>
        <rFont val="Calibri"/>
        <family val="2"/>
        <scheme val="minor"/>
      </rPr>
      <t>(montant calculé en fonction de votre situation)</t>
    </r>
  </si>
  <si>
    <t>ÊTES-VOUS ÉLIGIBLE AU FSL ?</t>
  </si>
  <si>
    <r>
      <t xml:space="preserve">4. Travaillez-vous, êtes-vous retraité (e) ou percevez-vous l'Allocation Adulte Handicapé  ? Veuillez répondre OUI si vous êtes dans l'un de ces 3 cas </t>
    </r>
    <r>
      <rPr>
        <sz val="14"/>
        <color theme="1"/>
        <rFont val="Calibri"/>
        <family val="2"/>
        <scheme val="minor"/>
      </rPr>
      <t>(OUI/NON)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</si>
</sst>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4C87B7"/>
      <name val="Calibri"/>
      <family val="2"/>
      <scheme val="minor"/>
    </font>
    <font>
      <b/>
      <sz val="14"/>
      <color rgb="FF4C87B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C87B7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4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/>
    </xf>
    <xf numFmtId="0" fontId="9" fillId="5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right" vertical="center"/>
    </xf>
    <xf numFmtId="44" fontId="15" fillId="4" borderId="0" xfId="1" applyFont="1" applyFill="1" applyBorder="1" applyAlignment="1">
      <alignment horizontal="center" vertical="center"/>
    </xf>
    <xf numFmtId="164" fontId="9" fillId="6" borderId="2" xfId="2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5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7" fillId="3" borderId="0" xfId="5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6">
    <cellStyle name="Lien hypertexte" xfId="5" builtinId="8"/>
    <cellStyle name="Monétaire" xfId="1" builtinId="4"/>
    <cellStyle name="Monétaire 2" xfId="2" xr:uid="{00000000-0005-0000-0000-000001000000}"/>
    <cellStyle name="Monétaire 2 2" xfId="4" xr:uid="{00000000-0005-0000-0000-000002000000}"/>
    <cellStyle name="Monétaire 3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4C87B7"/>
      <color rgb="FFF86721"/>
      <color rgb="FF3067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14537</xdr:colOff>
      <xdr:row>0</xdr:row>
      <xdr:rowOff>15541</xdr:rowOff>
    </xdr:from>
    <xdr:to>
      <xdr:col>2</xdr:col>
      <xdr:colOff>1183808</xdr:colOff>
      <xdr:row>1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687" y="15541"/>
          <a:ext cx="1169271" cy="119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elis.info/portail/CG02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C1:M27"/>
  <sheetViews>
    <sheetView showGridLines="0" tabSelected="1" topLeftCell="A8" zoomScaleNormal="100" workbookViewId="0">
      <selection activeCell="F21" sqref="F21"/>
    </sheetView>
  </sheetViews>
  <sheetFormatPr baseColWidth="10" defaultColWidth="11.44140625" defaultRowHeight="14.4" x14ac:dyDescent="0.3"/>
  <cols>
    <col min="1" max="1" width="22.44140625" customWidth="1"/>
    <col min="2" max="2" width="7" customWidth="1"/>
    <col min="3" max="3" width="95.5546875" customWidth="1"/>
    <col min="4" max="4" width="5" customWidth="1"/>
    <col min="5" max="5" width="14.5546875" customWidth="1"/>
    <col min="6" max="6" width="11.88671875" customWidth="1"/>
    <col min="7" max="7" width="11.44140625" customWidth="1"/>
    <col min="8" max="8" width="5.33203125" hidden="1" customWidth="1"/>
    <col min="9" max="9" width="3" hidden="1" customWidth="1"/>
    <col min="10" max="12" width="11.44140625" customWidth="1"/>
    <col min="14" max="14" width="20.109375" customWidth="1"/>
    <col min="15" max="15" width="18.5546875" customWidth="1"/>
  </cols>
  <sheetData>
    <row r="1" spans="3:9" ht="94.5" customHeight="1" x14ac:dyDescent="0.65">
      <c r="C1" s="34" t="s">
        <v>34</v>
      </c>
      <c r="D1" s="34"/>
      <c r="E1" s="34"/>
      <c r="F1" s="13"/>
    </row>
    <row r="2" spans="3:9" ht="6.75" customHeight="1" x14ac:dyDescent="0.35">
      <c r="C2" s="18"/>
      <c r="D2" s="18"/>
      <c r="E2" s="18"/>
      <c r="F2" s="18"/>
    </row>
    <row r="3" spans="3:9" ht="42.75" customHeight="1" thickBot="1" x14ac:dyDescent="0.4">
      <c r="C3" s="35" t="s">
        <v>37</v>
      </c>
      <c r="D3" s="36"/>
      <c r="E3" s="36"/>
      <c r="F3" s="18"/>
    </row>
    <row r="4" spans="3:9" ht="46.5" customHeight="1" thickBot="1" x14ac:dyDescent="0.35">
      <c r="C4" s="10" t="s">
        <v>35</v>
      </c>
      <c r="E4" s="28"/>
      <c r="F4" s="8"/>
    </row>
    <row r="5" spans="3:9" ht="16.5" customHeight="1" thickBot="1" x14ac:dyDescent="0.35">
      <c r="C5" s="7"/>
      <c r="D5" s="7"/>
      <c r="E5" s="29"/>
      <c r="F5" s="8"/>
    </row>
    <row r="6" spans="3:9" ht="46.5" customHeight="1" thickBot="1" x14ac:dyDescent="0.4">
      <c r="C6" s="8" t="s">
        <v>36</v>
      </c>
      <c r="D6" s="8"/>
      <c r="E6" s="30"/>
      <c r="F6" s="5"/>
      <c r="H6" s="17" t="s">
        <v>1</v>
      </c>
      <c r="I6" s="17">
        <v>0</v>
      </c>
    </row>
    <row r="7" spans="3:9" ht="16.5" customHeight="1" thickBot="1" x14ac:dyDescent="0.4">
      <c r="C7" s="8"/>
      <c r="D7" s="8"/>
      <c r="E7" s="31"/>
      <c r="F7" s="5"/>
      <c r="H7" s="17" t="s">
        <v>0</v>
      </c>
      <c r="I7" s="17">
        <v>1</v>
      </c>
    </row>
    <row r="8" spans="3:9" ht="46.5" customHeight="1" thickBot="1" x14ac:dyDescent="0.4">
      <c r="C8" s="8" t="s">
        <v>33</v>
      </c>
      <c r="D8" s="8"/>
      <c r="E8" s="32"/>
      <c r="F8" s="5"/>
      <c r="I8" s="17">
        <v>2</v>
      </c>
    </row>
    <row r="9" spans="3:9" ht="25.5" hidden="1" customHeight="1" x14ac:dyDescent="0.35">
      <c r="C9" s="9" t="str">
        <f>IF(E8=0,"1,5",IF(E8=1,"1,8",IF(E8=2,"2,1",IF(E8=3,"2,5",IF(E8=4,"2,9",IF(E8=5,"3,3",IF(E8=6,"3,7",IF(E8=7,"4,1",IF(E8=8,"4,5",IF(E8=9,"4,9",IF(E8=10,"5,3",IF(E8=11,"5,7",IF(E8=12,"6,1")))))))))))))</f>
        <v>1,5</v>
      </c>
      <c r="D9" s="9"/>
      <c r="E9" s="14" t="s">
        <v>32</v>
      </c>
      <c r="F9" s="5"/>
      <c r="G9" t="s">
        <v>2</v>
      </c>
      <c r="I9" s="17">
        <v>3</v>
      </c>
    </row>
    <row r="10" spans="3:9" ht="34.5" hidden="1" customHeight="1" x14ac:dyDescent="0.35">
      <c r="C10" s="9" t="str">
        <f>IF(E8=0,"1,2",IF(E8=1,"1,7",IF(E8=2,"2",IF(E8=3,"2,4",IF(E8=4,"2,8",IF(E8=5,"3,2",IF(E8=6,"3,6",IF(E8=7,"4",IF(E8=8,"4,4",IF(E8=9,"4,8",IF(E8=10,"5,2",IF(E8=11,"5,6",IF(E8=12,"6")))))))))))))</f>
        <v>1,2</v>
      </c>
      <c r="D10" s="9"/>
      <c r="E10" s="14" t="s">
        <v>32</v>
      </c>
      <c r="F10" s="5"/>
      <c r="G10" t="s">
        <v>2</v>
      </c>
      <c r="I10" s="17">
        <v>4</v>
      </c>
    </row>
    <row r="11" spans="3:9" ht="9" customHeight="1" x14ac:dyDescent="0.35">
      <c r="C11" s="9"/>
      <c r="D11" s="9"/>
      <c r="E11" s="19"/>
      <c r="F11" s="5"/>
      <c r="I11" s="17">
        <v>5</v>
      </c>
    </row>
    <row r="12" spans="3:9" ht="41.25" customHeight="1" x14ac:dyDescent="0.35">
      <c r="C12" s="26" t="s">
        <v>38</v>
      </c>
      <c r="D12" s="26"/>
      <c r="E12" s="27">
        <f>IF(E6="oui",E4/C9,E4/C10)</f>
        <v>0</v>
      </c>
      <c r="F12" s="5"/>
      <c r="I12" s="17">
        <v>6</v>
      </c>
    </row>
    <row r="13" spans="3:9" ht="11.25" customHeight="1" thickBot="1" x14ac:dyDescent="0.4">
      <c r="C13" s="5"/>
      <c r="D13" s="5"/>
      <c r="E13" s="15"/>
      <c r="F13" s="5"/>
      <c r="I13" s="17">
        <v>7</v>
      </c>
    </row>
    <row r="14" spans="3:9" ht="41.25" customHeight="1" thickBot="1" x14ac:dyDescent="0.4">
      <c r="C14" s="10" t="s">
        <v>41</v>
      </c>
      <c r="D14" s="10"/>
      <c r="E14" s="32"/>
      <c r="F14" s="5"/>
      <c r="I14" s="17">
        <v>8</v>
      </c>
    </row>
    <row r="15" spans="3:9" ht="21.75" customHeight="1" x14ac:dyDescent="0.35">
      <c r="C15" s="10"/>
      <c r="D15" s="10"/>
      <c r="E15" s="33"/>
      <c r="F15" s="5"/>
      <c r="I15" s="17">
        <v>9</v>
      </c>
    </row>
    <row r="16" spans="3:9" ht="6.75" customHeight="1" x14ac:dyDescent="0.35">
      <c r="C16" s="10"/>
      <c r="D16" s="5"/>
      <c r="E16" s="19"/>
      <c r="F16" s="5"/>
      <c r="I16" s="17">
        <v>10</v>
      </c>
    </row>
    <row r="17" spans="3:13" ht="48.75" customHeight="1" x14ac:dyDescent="0.35">
      <c r="C17" s="22" t="s">
        <v>39</v>
      </c>
      <c r="D17" s="23"/>
      <c r="E17" s="20" t="str">
        <f>IF(E14="","",IF(E14="OUI",846,636))</f>
        <v/>
      </c>
      <c r="F17" s="11"/>
      <c r="G17" s="4"/>
      <c r="I17" s="17">
        <v>11</v>
      </c>
      <c r="L17" s="1"/>
      <c r="M17" s="1"/>
    </row>
    <row r="18" spans="3:13" ht="12" customHeight="1" x14ac:dyDescent="0.35">
      <c r="C18" s="5"/>
      <c r="D18" s="5"/>
      <c r="E18" s="15"/>
      <c r="F18" s="5"/>
      <c r="I18" s="17">
        <v>12</v>
      </c>
      <c r="M18" s="1"/>
    </row>
    <row r="19" spans="3:13" ht="40.5" customHeight="1" x14ac:dyDescent="0.35">
      <c r="C19" s="24" t="s">
        <v>40</v>
      </c>
      <c r="D19" s="16"/>
      <c r="E19" s="25" t="str">
        <f>IF(E14="","",IF(E17&gt;E12,"OUI","NON"))</f>
        <v/>
      </c>
      <c r="H19" s="4"/>
      <c r="I19" s="17"/>
    </row>
    <row r="20" spans="3:13" s="4" customFormat="1" ht="13.5" customHeight="1" x14ac:dyDescent="0.35">
      <c r="C20" s="5"/>
      <c r="D20" s="5"/>
      <c r="E20" s="5"/>
      <c r="F20" s="5"/>
      <c r="G20"/>
      <c r="H20"/>
      <c r="I20" s="17"/>
    </row>
    <row r="21" spans="3:13" ht="51.75" customHeight="1" x14ac:dyDescent="0.3">
      <c r="C21" s="37" t="str">
        <f>IF(E19="","",IF(E19="OUI", "Vous pouvez solliciter une aide du FSL Énergie ; effectuez votre demande en ligne sur Aisne.com","VOUS N'ETES PAS ÉLIGIBLE AU FSL. 
Si vous rencontrez des difficultés, vous pouvez prendre contact avec l'assistant(e) social(e) de votre secteur"))</f>
        <v/>
      </c>
      <c r="D21" s="37"/>
      <c r="E21" s="37"/>
      <c r="F21" s="21"/>
      <c r="I21" s="17"/>
    </row>
    <row r="22" spans="3:13" ht="26.25" customHeight="1" x14ac:dyDescent="0.35">
      <c r="C22" s="38" t="str">
        <f>IF(E19="OUI","Veuillez cliquer sur le lien suivant  : ","")</f>
        <v/>
      </c>
      <c r="D22" s="38"/>
      <c r="E22" s="38"/>
      <c r="F22" s="6"/>
    </row>
    <row r="23" spans="3:13" ht="30.75" customHeight="1" x14ac:dyDescent="0.3">
      <c r="C23" s="39" t="str">
        <f>IF(E19="OUI",HYPERLINK("https://maelis.info//portail/CG02001.html"),"")</f>
        <v/>
      </c>
      <c r="D23" s="40"/>
      <c r="E23" s="40"/>
      <c r="F23" s="12"/>
    </row>
    <row r="27" spans="3:13" ht="11.25" customHeight="1" x14ac:dyDescent="0.3"/>
  </sheetData>
  <sheetProtection selectLockedCells="1"/>
  <dataConsolidate function="product"/>
  <mergeCells count="5">
    <mergeCell ref="C1:E1"/>
    <mergeCell ref="C3:E3"/>
    <mergeCell ref="C21:E21"/>
    <mergeCell ref="C22:E22"/>
    <mergeCell ref="C23:E23"/>
  </mergeCells>
  <dataValidations count="4">
    <dataValidation type="whole" errorTitle="Information" error="Montant non autorisé" prompt="Merci de compléter cette cellule" sqref="E4:E5" xr:uid="{00000000-0002-0000-0000-000001000000}">
      <formula1>0</formula1>
      <formula2>30000</formula2>
    </dataValidation>
    <dataValidation type="list" allowBlank="1" showErrorMessage="1" prompt="Merci de compléter cette cellule" sqref="E14:E15 E7" xr:uid="{00000000-0002-0000-0000-000000000000}">
      <formula1>$H$4:$H$7</formula1>
    </dataValidation>
    <dataValidation type="list" allowBlank="1" showErrorMessage="1" prompt="Merci de compléter cette cellule" sqref="E6" xr:uid="{8FF7BF24-CC21-48FF-9275-5F5D597E93A9}">
      <formula1>$H$6:$H$7</formula1>
    </dataValidation>
    <dataValidation type="list" allowBlank="1" error="Renseignement obligatoire" prompt="Merci de compléter cette cellule" sqref="E8" xr:uid="{00000000-0002-0000-0000-000002000000}">
      <formula1>$I$6:$I$18</formula1>
    </dataValidation>
  </dataValidations>
  <hyperlinks>
    <hyperlink ref="C23" r:id="rId1" display="https://maelis.info//portail/CG02001.html" xr:uid="{FD5A4ABA-8B4E-4E9C-B8A2-432E71692B6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24"/>
  <sheetViews>
    <sheetView topLeftCell="A18" workbookViewId="0">
      <selection activeCell="C46" sqref="B46:C54"/>
    </sheetView>
  </sheetViews>
  <sheetFormatPr baseColWidth="10" defaultColWidth="11.44140625" defaultRowHeight="14.4" x14ac:dyDescent="0.3"/>
  <cols>
    <col min="2" max="2" width="19.6640625" customWidth="1"/>
    <col min="3" max="3" width="20.5546875" customWidth="1"/>
  </cols>
  <sheetData>
    <row r="1" spans="1:6" x14ac:dyDescent="0.3">
      <c r="B1" s="1" t="s">
        <v>3</v>
      </c>
    </row>
    <row r="2" spans="1:6" x14ac:dyDescent="0.3">
      <c r="B2" s="1" t="s">
        <v>4</v>
      </c>
      <c r="F2" s="1"/>
    </row>
    <row r="3" spans="1:6" x14ac:dyDescent="0.3">
      <c r="F3" s="1"/>
    </row>
    <row r="4" spans="1:6" x14ac:dyDescent="0.3">
      <c r="F4" s="1"/>
    </row>
    <row r="5" spans="1:6" ht="115.2" x14ac:dyDescent="0.3">
      <c r="A5" t="s">
        <v>5</v>
      </c>
      <c r="B5" s="2" t="s">
        <v>6</v>
      </c>
      <c r="F5" s="1"/>
    </row>
    <row r="6" spans="1:6" x14ac:dyDescent="0.3">
      <c r="A6" t="s">
        <v>7</v>
      </c>
      <c r="B6" s="1" t="s">
        <v>8</v>
      </c>
      <c r="C6" t="s">
        <v>9</v>
      </c>
      <c r="F6" s="1"/>
    </row>
    <row r="7" spans="1:6" x14ac:dyDescent="0.3">
      <c r="A7" t="s">
        <v>10</v>
      </c>
      <c r="B7" s="1" t="s">
        <v>11</v>
      </c>
      <c r="F7" s="1"/>
    </row>
    <row r="8" spans="1:6" x14ac:dyDescent="0.3">
      <c r="A8" t="s">
        <v>12</v>
      </c>
      <c r="B8" s="1" t="s">
        <v>13</v>
      </c>
    </row>
    <row r="9" spans="1:6" x14ac:dyDescent="0.3">
      <c r="B9" s="3"/>
      <c r="C9" s="3" t="s">
        <v>14</v>
      </c>
      <c r="D9" s="3" t="s">
        <v>15</v>
      </c>
      <c r="E9" s="1"/>
    </row>
    <row r="10" spans="1:6" x14ac:dyDescent="0.3">
      <c r="B10" s="3" t="s">
        <v>16</v>
      </c>
      <c r="C10" s="3">
        <v>1.5</v>
      </c>
      <c r="D10" s="3">
        <v>1.2</v>
      </c>
      <c r="E10" s="1"/>
    </row>
    <row r="11" spans="1:6" x14ac:dyDescent="0.3">
      <c r="B11" s="3" t="s">
        <v>17</v>
      </c>
      <c r="C11" s="3">
        <v>1.8</v>
      </c>
      <c r="D11" s="3">
        <v>1.7</v>
      </c>
      <c r="E11" s="1"/>
    </row>
    <row r="12" spans="1:6" x14ac:dyDescent="0.3">
      <c r="B12" s="3" t="s">
        <v>18</v>
      </c>
      <c r="C12" s="3">
        <v>2.1</v>
      </c>
      <c r="D12" s="3">
        <v>2</v>
      </c>
      <c r="E12" s="1"/>
    </row>
    <row r="13" spans="1:6" x14ac:dyDescent="0.3">
      <c r="B13" s="3" t="s">
        <v>19</v>
      </c>
      <c r="C13" s="3">
        <v>2.5</v>
      </c>
      <c r="D13" s="3">
        <v>2.4</v>
      </c>
      <c r="E13" s="1"/>
    </row>
    <row r="14" spans="1:6" x14ac:dyDescent="0.3">
      <c r="B14" s="3" t="s">
        <v>20</v>
      </c>
      <c r="C14" s="3">
        <v>2.9</v>
      </c>
      <c r="D14" s="3">
        <v>2.8</v>
      </c>
      <c r="E14" s="1"/>
    </row>
    <row r="15" spans="1:6" x14ac:dyDescent="0.3">
      <c r="B15" s="3" t="s">
        <v>21</v>
      </c>
      <c r="C15" s="3" t="s">
        <v>22</v>
      </c>
      <c r="D15" s="3" t="s">
        <v>22</v>
      </c>
      <c r="E15" s="1"/>
      <c r="F15" s="1" t="s">
        <v>23</v>
      </c>
    </row>
    <row r="17" spans="1:3" x14ac:dyDescent="0.3">
      <c r="B17" s="1" t="s">
        <v>24</v>
      </c>
      <c r="C17" t="e">
        <f>D8/#REF!</f>
        <v>#REF!</v>
      </c>
    </row>
    <row r="20" spans="1:3" x14ac:dyDescent="0.3">
      <c r="A20" t="s">
        <v>25</v>
      </c>
      <c r="B20" s="1" t="s">
        <v>26</v>
      </c>
      <c r="C20" s="1" t="s">
        <v>27</v>
      </c>
    </row>
    <row r="21" spans="1:3" x14ac:dyDescent="0.3">
      <c r="C21" s="1" t="s">
        <v>28</v>
      </c>
    </row>
    <row r="23" spans="1:3" x14ac:dyDescent="0.3">
      <c r="A23" t="s">
        <v>29</v>
      </c>
      <c r="B23" s="1" t="s">
        <v>30</v>
      </c>
    </row>
    <row r="24" spans="1:3" x14ac:dyDescent="0.3">
      <c r="B24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Calculette FSL</vt:lpstr>
      <vt:lpstr>Feuil3</vt:lpstr>
    </vt:vector>
  </TitlesOfParts>
  <Manager/>
  <Company>CONSEIL DEPARTEMENTAL DE L'AISNE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CD02</dc:creator>
  <cp:keywords/>
  <dc:description/>
  <cp:lastModifiedBy>DE BACKER Karine</cp:lastModifiedBy>
  <cp:revision/>
  <dcterms:created xsi:type="dcterms:W3CDTF">2021-03-30T12:49:05Z</dcterms:created>
  <dcterms:modified xsi:type="dcterms:W3CDTF">2024-04-29T08:40:04Z</dcterms:modified>
  <cp:category/>
  <cp:contentStatus/>
</cp:coreProperties>
</file>